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6" windowWidth="20160" windowHeight="9456" activeTab="0"/>
  </bookViews>
  <sheets>
    <sheet name="OSQ Detail" sheetId="1" r:id="rId1"/>
    <sheet name="OSQ Summary" sheetId="2" r:id="rId2"/>
  </sheets>
  <definedNames>
    <definedName name="_xlnm.Print_Area" localSheetId="0">'OSQ Detail'!$A$4:$M$49</definedName>
    <definedName name="_xlnm.Print_Area" localSheetId="1">'OSQ Summary'!$A$1:$F$15</definedName>
    <definedName name="_xlnm.Print_Titles" localSheetId="0">'OSQ Detail'!$1:$3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Select from drop down list.</t>
        </r>
      </text>
    </comment>
    <comment ref="F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If an employee is at this location 50% of the time or less, they are considered .5 an FTE.</t>
        </r>
      </text>
    </comment>
    <comment ref="J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example: 2 legal, 1 lateral, 3 letter</t>
        </r>
      </text>
    </comment>
  </commentList>
</comments>
</file>

<file path=xl/sharedStrings.xml><?xml version="1.0" encoding="utf-8"?>
<sst xmlns="http://schemas.openxmlformats.org/spreadsheetml/2006/main" count="63" uniqueCount="58">
  <si>
    <t>REMARKS</t>
  </si>
  <si>
    <t>Title or Function</t>
  </si>
  <si>
    <t>TOTALS</t>
  </si>
  <si>
    <t>Total FTE</t>
  </si>
  <si>
    <t>Total USF</t>
  </si>
  <si>
    <t>%</t>
  </si>
  <si>
    <t>Circulation @</t>
  </si>
  <si>
    <t>Total USF per FTE excluding Special Needs Space</t>
  </si>
  <si>
    <t>NUMBER</t>
  </si>
  <si>
    <t>Space Category</t>
  </si>
  <si>
    <t>SF per FTE</t>
  </si>
  <si>
    <t>% Time in Office</t>
  </si>
  <si>
    <t>Max. Sq. Ft. Allowed</t>
  </si>
  <si>
    <t>Type of Space</t>
  </si>
  <si>
    <t>Item No.</t>
  </si>
  <si>
    <t>Support</t>
  </si>
  <si>
    <t>Special</t>
  </si>
  <si>
    <t>Total</t>
  </si>
  <si>
    <t>OFFICE TYPE/SIZE</t>
  </si>
  <si>
    <t>Prepared By:</t>
  </si>
  <si>
    <t>Date:</t>
  </si>
  <si>
    <t xml:space="preserve">Circulation Factor at </t>
  </si>
  <si>
    <t>Total Estimated Usable SF</t>
  </si>
  <si>
    <t>Space Category Summary</t>
  </si>
  <si>
    <t>USF/FTE</t>
  </si>
  <si>
    <t>USF Per FTE</t>
  </si>
  <si>
    <t>Total SF</t>
  </si>
  <si>
    <t>Type of Position</t>
  </si>
  <si>
    <t>None</t>
  </si>
  <si>
    <t>Director</t>
  </si>
  <si>
    <t>Asst. Director</t>
  </si>
  <si>
    <t>Professional</t>
  </si>
  <si>
    <t>Admin. (supervises others)</t>
  </si>
  <si>
    <t>Admin.</t>
  </si>
  <si>
    <t>Receptionist</t>
  </si>
  <si>
    <t>Supervisor</t>
  </si>
  <si>
    <t>Confidential Staff</t>
  </si>
  <si>
    <t>Contractor/Auditor</t>
  </si>
  <si>
    <t>Field or Floating Staff</t>
  </si>
  <si>
    <t>Prof. Staff Supervisor</t>
  </si>
  <si>
    <t>{This spreadsheet will automatically fill in as the OSQ detail sheet is completed}</t>
  </si>
  <si>
    <t xml:space="preserve">Lease No.: </t>
  </si>
  <si>
    <t>Total Personnel</t>
  </si>
  <si>
    <t>(insert name)</t>
  </si>
  <si>
    <t>is authorized to certify that funds are available to pay for this lease;</t>
  </si>
  <si>
    <t>Planning Guidelines; that the Director (or other authorized person) has approved this lease request.</t>
  </si>
  <si>
    <r>
      <t>Types of Positions: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DO NOT DELETE</t>
    </r>
    <r>
      <rPr>
        <sz val="10"/>
        <color indexed="10"/>
        <rFont val="Arial"/>
        <family val="2"/>
      </rPr>
      <t xml:space="preserve"> (Insert rows as needed above row 22)</t>
    </r>
  </si>
  <si>
    <t>For DRES USE ONLY</t>
  </si>
  <si>
    <t xml:space="preserve">Program: </t>
  </si>
  <si>
    <t xml:space="preserve">Request:  </t>
  </si>
  <si>
    <t># Private</t>
  </si>
  <si>
    <t># Open</t>
  </si>
  <si>
    <t>File Room - # &amp; Size Cabinets</t>
  </si>
  <si>
    <r>
      <t>Space and Funding Certification:</t>
    </r>
    <r>
      <rPr>
        <sz val="10"/>
        <color indexed="12"/>
        <rFont val="Arial"/>
        <family val="2"/>
      </rPr>
      <t xml:space="preserve"> Pursuant to Section 4-5.07 of the Appropriation Act (or its successor section), </t>
    </r>
  </si>
  <si>
    <t>Personnel</t>
  </si>
  <si>
    <t xml:space="preserve">Personnel </t>
  </si>
  <si>
    <t>(Must be below 210 USF/FTE unless approved by DRES)</t>
  </si>
  <si>
    <t>that the space is for a program that is fully funded by the Appropriation Act; that the OSQ complies with the Space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</si>
</sst>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25">
    <font>
      <sz val="12"/>
      <name val="Arial MT"/>
      <family val="0"/>
    </font>
    <font>
      <sz val="10"/>
      <name val="Arial"/>
      <family val="0"/>
    </font>
    <font>
      <sz val="8"/>
      <name val="Arial MT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8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 M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1" fillId="0" borderId="2" xfId="19" applyFont="1" applyBorder="1" applyAlignment="1">
      <alignment horizontal="center"/>
    </xf>
    <xf numFmtId="165" fontId="1" fillId="0" borderId="0" xfId="15" applyNumberFormat="1" applyFont="1" applyAlignment="1">
      <alignment/>
    </xf>
    <xf numFmtId="9" fontId="1" fillId="0" borderId="0" xfId="19" applyFont="1" applyAlignment="1">
      <alignment/>
    </xf>
    <xf numFmtId="165" fontId="1" fillId="0" borderId="0" xfId="0" applyNumberFormat="1" applyFont="1" applyAlignment="1">
      <alignment/>
    </xf>
    <xf numFmtId="165" fontId="1" fillId="0" borderId="3" xfId="15" applyNumberFormat="1" applyFont="1" applyBorder="1" applyAlignment="1">
      <alignment/>
    </xf>
    <xf numFmtId="9" fontId="1" fillId="0" borderId="3" xfId="19" applyFont="1" applyBorder="1" applyAlignment="1">
      <alignment/>
    </xf>
    <xf numFmtId="165" fontId="1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0" fontId="6" fillId="0" borderId="0" xfId="0" applyFont="1" applyAlignment="1">
      <alignment horizontal="right"/>
    </xf>
    <xf numFmtId="9" fontId="6" fillId="0" borderId="0" xfId="19" applyFont="1" applyAlignment="1">
      <alignment horizontal="center"/>
    </xf>
    <xf numFmtId="165" fontId="6" fillId="0" borderId="3" xfId="15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5" fontId="6" fillId="0" borderId="5" xfId="15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7" xfId="0" applyFont="1" applyBorder="1" applyAlignment="1">
      <alignment/>
    </xf>
    <xf numFmtId="0" fontId="14" fillId="0" borderId="0" xfId="0" applyFont="1" applyAlignment="1">
      <alignment horizontal="left" wrapText="1" indent="1"/>
    </xf>
    <xf numFmtId="0" fontId="21" fillId="2" borderId="8" xfId="0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65" fontId="1" fillId="0" borderId="2" xfId="15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165" fontId="1" fillId="0" borderId="4" xfId="15" applyNumberFormat="1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0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left" vertical="top" textRotation="60" wrapText="1"/>
    </xf>
    <xf numFmtId="0" fontId="15" fillId="0" borderId="28" xfId="0" applyFont="1" applyBorder="1" applyAlignment="1">
      <alignment horizontal="left" vertical="top" textRotation="60" wrapText="1"/>
    </xf>
    <xf numFmtId="0" fontId="15" fillId="0" borderId="29" xfId="0" applyFont="1" applyBorder="1" applyAlignment="1">
      <alignment horizontal="left" vertical="top" textRotation="60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textRotation="45"/>
    </xf>
    <xf numFmtId="0" fontId="4" fillId="0" borderId="26" xfId="0" applyFont="1" applyBorder="1" applyAlignment="1">
      <alignment horizontal="center" textRotation="45"/>
    </xf>
    <xf numFmtId="0" fontId="4" fillId="0" borderId="30" xfId="0" applyFont="1" applyBorder="1" applyAlignment="1">
      <alignment textRotation="45" wrapText="1"/>
    </xf>
    <xf numFmtId="0" fontId="4" fillId="0" borderId="26" xfId="0" applyFont="1" applyBorder="1" applyAlignment="1">
      <alignment textRotation="45" wrapText="1"/>
    </xf>
    <xf numFmtId="165" fontId="4" fillId="0" borderId="24" xfId="15" applyNumberFormat="1" applyFont="1" applyBorder="1" applyAlignment="1">
      <alignment horizontal="center" wrapText="1"/>
    </xf>
    <xf numFmtId="165" fontId="4" fillId="0" borderId="25" xfId="15" applyNumberFormat="1" applyFont="1" applyBorder="1" applyAlignment="1">
      <alignment horizontal="center" wrapText="1"/>
    </xf>
    <xf numFmtId="165" fontId="4" fillId="0" borderId="26" xfId="15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65" fontId="6" fillId="0" borderId="31" xfId="0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9"/>
  <sheetViews>
    <sheetView showGridLines="0" tabSelected="1" zoomScale="75" zoomScaleNormal="75" zoomScaleSheetLayoutView="100" workbookViewId="0" topLeftCell="A1">
      <selection activeCell="E2" sqref="E2:E3"/>
    </sheetView>
  </sheetViews>
  <sheetFormatPr defaultColWidth="9.77734375" defaultRowHeight="15"/>
  <cols>
    <col min="1" max="1" width="8.21484375" style="11" customWidth="1"/>
    <col min="2" max="2" width="24.5546875" style="17" customWidth="1"/>
    <col min="3" max="3" width="11.77734375" style="17" customWidth="1"/>
    <col min="4" max="4" width="7.77734375" style="11" customWidth="1"/>
    <col min="5" max="5" width="9.21484375" style="17" customWidth="1"/>
    <col min="6" max="6" width="7.77734375" style="17" customWidth="1"/>
    <col min="7" max="9" width="7.77734375" style="11" customWidth="1"/>
    <col min="10" max="10" width="9.4453125" style="11" customWidth="1"/>
    <col min="11" max="11" width="8.5546875" style="11" customWidth="1"/>
    <col min="12" max="12" width="24.6640625" style="11" customWidth="1"/>
    <col min="13" max="13" width="11.10546875" style="18" customWidth="1"/>
    <col min="14" max="16384" width="7.77734375" style="11" customWidth="1"/>
  </cols>
  <sheetData>
    <row r="1" spans="1:13" ht="18" customHeight="1" thickBot="1">
      <c r="A1" s="69" t="s">
        <v>14</v>
      </c>
      <c r="B1" s="69" t="s">
        <v>1</v>
      </c>
      <c r="C1" s="69" t="s">
        <v>27</v>
      </c>
      <c r="D1" s="69" t="s">
        <v>11</v>
      </c>
      <c r="E1" s="95" t="s">
        <v>8</v>
      </c>
      <c r="F1" s="96"/>
      <c r="G1" s="94" t="s">
        <v>18</v>
      </c>
      <c r="H1" s="94"/>
      <c r="I1" s="94"/>
      <c r="J1" s="75" t="s">
        <v>52</v>
      </c>
      <c r="K1" s="72" t="s">
        <v>13</v>
      </c>
      <c r="L1" s="78" t="s">
        <v>0</v>
      </c>
      <c r="M1" s="85" t="s">
        <v>12</v>
      </c>
    </row>
    <row r="2" spans="1:13" s="12" customFormat="1" ht="24" customHeight="1">
      <c r="A2" s="70"/>
      <c r="B2" s="88"/>
      <c r="C2" s="88"/>
      <c r="D2" s="88"/>
      <c r="E2" s="97" t="s">
        <v>42</v>
      </c>
      <c r="F2" s="92" t="s">
        <v>3</v>
      </c>
      <c r="G2" s="81" t="s">
        <v>50</v>
      </c>
      <c r="H2" s="81" t="s">
        <v>51</v>
      </c>
      <c r="I2" s="83" t="s">
        <v>10</v>
      </c>
      <c r="J2" s="76"/>
      <c r="K2" s="73"/>
      <c r="L2" s="79"/>
      <c r="M2" s="86"/>
    </row>
    <row r="3" spans="1:13" s="12" customFormat="1" ht="18" customHeight="1" thickBot="1">
      <c r="A3" s="71"/>
      <c r="B3" s="71"/>
      <c r="C3" s="71"/>
      <c r="D3" s="71"/>
      <c r="E3" s="98"/>
      <c r="F3" s="93"/>
      <c r="G3" s="82"/>
      <c r="H3" s="82"/>
      <c r="I3" s="84"/>
      <c r="J3" s="77"/>
      <c r="K3" s="74"/>
      <c r="L3" s="80"/>
      <c r="M3" s="87"/>
    </row>
    <row r="4" spans="1:13" ht="15" customHeight="1">
      <c r="A4" s="49">
        <v>1</v>
      </c>
      <c r="B4" s="50"/>
      <c r="C4" s="50"/>
      <c r="D4" s="51"/>
      <c r="E4" s="50"/>
      <c r="F4" s="50"/>
      <c r="G4" s="50"/>
      <c r="H4" s="50"/>
      <c r="I4" s="52"/>
      <c r="J4" s="51"/>
      <c r="K4" s="49"/>
      <c r="L4" s="50"/>
      <c r="M4" s="53">
        <f>I4*F4</f>
        <v>0</v>
      </c>
    </row>
    <row r="5" spans="1:13" ht="15" customHeight="1">
      <c r="A5" s="49">
        <f>A4+1</f>
        <v>2</v>
      </c>
      <c r="B5" s="50"/>
      <c r="C5" s="50"/>
      <c r="D5" s="51"/>
      <c r="E5" s="50"/>
      <c r="F5" s="50"/>
      <c r="G5" s="50"/>
      <c r="H5" s="50"/>
      <c r="I5" s="52"/>
      <c r="J5" s="51"/>
      <c r="K5" s="49"/>
      <c r="L5" s="50"/>
      <c r="M5" s="53">
        <f>I5*F5</f>
        <v>0</v>
      </c>
    </row>
    <row r="6" spans="1:13" ht="15" customHeight="1">
      <c r="A6" s="49">
        <f aca="true" t="shared" si="0" ref="A6:A22">A5+1</f>
        <v>3</v>
      </c>
      <c r="B6" s="54"/>
      <c r="C6" s="50"/>
      <c r="D6" s="55"/>
      <c r="E6" s="54"/>
      <c r="F6" s="54"/>
      <c r="G6" s="54"/>
      <c r="H6" s="54"/>
      <c r="I6" s="56"/>
      <c r="J6" s="55"/>
      <c r="K6" s="49"/>
      <c r="L6" s="54"/>
      <c r="M6" s="53">
        <f>I6*F6</f>
        <v>0</v>
      </c>
    </row>
    <row r="7" spans="1:13" ht="15" customHeight="1">
      <c r="A7" s="49">
        <f t="shared" si="0"/>
        <v>4</v>
      </c>
      <c r="B7" s="54"/>
      <c r="C7" s="50"/>
      <c r="D7" s="55"/>
      <c r="E7" s="54"/>
      <c r="F7" s="54"/>
      <c r="G7" s="54"/>
      <c r="H7" s="54"/>
      <c r="I7" s="56"/>
      <c r="J7" s="55"/>
      <c r="K7" s="49"/>
      <c r="L7" s="54"/>
      <c r="M7" s="53">
        <f aca="true" t="shared" si="1" ref="M7:M15">I7*F7</f>
        <v>0</v>
      </c>
    </row>
    <row r="8" spans="1:13" ht="15" customHeight="1">
      <c r="A8" s="49">
        <f t="shared" si="0"/>
        <v>5</v>
      </c>
      <c r="B8" s="54"/>
      <c r="C8" s="50"/>
      <c r="D8" s="55"/>
      <c r="E8" s="54"/>
      <c r="F8" s="54"/>
      <c r="G8" s="54"/>
      <c r="H8" s="54"/>
      <c r="I8" s="56"/>
      <c r="J8" s="55"/>
      <c r="K8" s="49"/>
      <c r="L8" s="54"/>
      <c r="M8" s="53">
        <f t="shared" si="1"/>
        <v>0</v>
      </c>
    </row>
    <row r="9" spans="1:13" ht="15" customHeight="1">
      <c r="A9" s="49">
        <f t="shared" si="0"/>
        <v>6</v>
      </c>
      <c r="B9" s="54"/>
      <c r="C9" s="50"/>
      <c r="D9" s="55"/>
      <c r="E9" s="54"/>
      <c r="F9" s="54"/>
      <c r="G9" s="54"/>
      <c r="H9" s="54"/>
      <c r="I9" s="56"/>
      <c r="J9" s="55"/>
      <c r="K9" s="49"/>
      <c r="L9" s="54"/>
      <c r="M9" s="53">
        <f t="shared" si="1"/>
        <v>0</v>
      </c>
    </row>
    <row r="10" spans="1:13" ht="15" customHeight="1">
      <c r="A10" s="49">
        <f t="shared" si="0"/>
        <v>7</v>
      </c>
      <c r="B10" s="54"/>
      <c r="C10" s="50"/>
      <c r="D10" s="55"/>
      <c r="E10" s="54"/>
      <c r="F10" s="54"/>
      <c r="G10" s="54"/>
      <c r="H10" s="54"/>
      <c r="I10" s="56"/>
      <c r="J10" s="55"/>
      <c r="K10" s="49"/>
      <c r="L10" s="54"/>
      <c r="M10" s="53">
        <f t="shared" si="1"/>
        <v>0</v>
      </c>
    </row>
    <row r="11" spans="1:13" ht="15" customHeight="1">
      <c r="A11" s="49">
        <f t="shared" si="0"/>
        <v>8</v>
      </c>
      <c r="B11" s="54"/>
      <c r="C11" s="50"/>
      <c r="D11" s="55"/>
      <c r="E11" s="54"/>
      <c r="F11" s="54"/>
      <c r="G11" s="54"/>
      <c r="H11" s="54"/>
      <c r="I11" s="56"/>
      <c r="J11" s="55"/>
      <c r="K11" s="49"/>
      <c r="L11" s="54"/>
      <c r="M11" s="53">
        <f t="shared" si="1"/>
        <v>0</v>
      </c>
    </row>
    <row r="12" spans="1:13" ht="15" customHeight="1">
      <c r="A12" s="49">
        <f t="shared" si="0"/>
        <v>9</v>
      </c>
      <c r="B12" s="54"/>
      <c r="C12" s="50"/>
      <c r="D12" s="55"/>
      <c r="E12" s="54"/>
      <c r="F12" s="54"/>
      <c r="G12" s="54"/>
      <c r="H12" s="54"/>
      <c r="I12" s="56"/>
      <c r="J12" s="55"/>
      <c r="K12" s="49"/>
      <c r="L12" s="54"/>
      <c r="M12" s="53">
        <f t="shared" si="1"/>
        <v>0</v>
      </c>
    </row>
    <row r="13" spans="1:13" ht="15" customHeight="1">
      <c r="A13" s="49">
        <f t="shared" si="0"/>
        <v>10</v>
      </c>
      <c r="B13" s="54"/>
      <c r="C13" s="50"/>
      <c r="D13" s="55"/>
      <c r="E13" s="54"/>
      <c r="F13" s="54"/>
      <c r="G13" s="54"/>
      <c r="H13" s="54"/>
      <c r="I13" s="56"/>
      <c r="J13" s="55"/>
      <c r="K13" s="49"/>
      <c r="L13" s="54"/>
      <c r="M13" s="53">
        <f t="shared" si="1"/>
        <v>0</v>
      </c>
    </row>
    <row r="14" spans="1:13" ht="15" customHeight="1">
      <c r="A14" s="49">
        <f t="shared" si="0"/>
        <v>11</v>
      </c>
      <c r="B14" s="54"/>
      <c r="C14" s="50"/>
      <c r="D14" s="55"/>
      <c r="E14" s="54"/>
      <c r="F14" s="54"/>
      <c r="G14" s="54"/>
      <c r="H14" s="54"/>
      <c r="I14" s="56"/>
      <c r="J14" s="55"/>
      <c r="K14" s="49"/>
      <c r="L14" s="54"/>
      <c r="M14" s="53">
        <f t="shared" si="1"/>
        <v>0</v>
      </c>
    </row>
    <row r="15" spans="1:13" ht="15" customHeight="1">
      <c r="A15" s="49">
        <f t="shared" si="0"/>
        <v>12</v>
      </c>
      <c r="B15" s="54"/>
      <c r="C15" s="50"/>
      <c r="D15" s="55"/>
      <c r="E15" s="54"/>
      <c r="F15" s="54"/>
      <c r="G15" s="54"/>
      <c r="H15" s="54"/>
      <c r="I15" s="56"/>
      <c r="J15" s="55"/>
      <c r="K15" s="49"/>
      <c r="L15" s="54"/>
      <c r="M15" s="53">
        <f t="shared" si="1"/>
        <v>0</v>
      </c>
    </row>
    <row r="16" spans="1:13" ht="15" customHeight="1">
      <c r="A16" s="49">
        <f t="shared" si="0"/>
        <v>13</v>
      </c>
      <c r="B16" s="54"/>
      <c r="C16" s="50"/>
      <c r="D16" s="55"/>
      <c r="E16" s="54"/>
      <c r="F16" s="54"/>
      <c r="G16" s="54"/>
      <c r="H16" s="54"/>
      <c r="I16" s="56"/>
      <c r="J16" s="55"/>
      <c r="K16" s="49"/>
      <c r="L16" s="54"/>
      <c r="M16" s="53"/>
    </row>
    <row r="17" spans="1:13" ht="15" customHeight="1">
      <c r="A17" s="49">
        <f t="shared" si="0"/>
        <v>14</v>
      </c>
      <c r="B17" s="54"/>
      <c r="C17" s="50"/>
      <c r="D17" s="55"/>
      <c r="E17" s="54"/>
      <c r="F17" s="54"/>
      <c r="G17" s="54"/>
      <c r="H17" s="54"/>
      <c r="I17" s="56"/>
      <c r="J17" s="55"/>
      <c r="K17" s="49"/>
      <c r="L17" s="54"/>
      <c r="M17" s="53"/>
    </row>
    <row r="18" spans="1:13" ht="15" customHeight="1">
      <c r="A18" s="49">
        <f t="shared" si="0"/>
        <v>15</v>
      </c>
      <c r="B18" s="54"/>
      <c r="C18" s="50"/>
      <c r="D18" s="55"/>
      <c r="E18" s="54"/>
      <c r="F18" s="54"/>
      <c r="G18" s="54"/>
      <c r="H18" s="54"/>
      <c r="I18" s="56"/>
      <c r="J18" s="55"/>
      <c r="K18" s="49"/>
      <c r="L18" s="54"/>
      <c r="M18" s="53"/>
    </row>
    <row r="19" spans="1:13" ht="15" customHeight="1">
      <c r="A19" s="49">
        <f t="shared" si="0"/>
        <v>16</v>
      </c>
      <c r="B19" s="54"/>
      <c r="C19" s="50"/>
      <c r="D19" s="55"/>
      <c r="E19" s="54"/>
      <c r="F19" s="54"/>
      <c r="G19" s="54"/>
      <c r="H19" s="54"/>
      <c r="I19" s="56"/>
      <c r="J19" s="55"/>
      <c r="K19" s="49"/>
      <c r="L19" s="54"/>
      <c r="M19" s="53"/>
    </row>
    <row r="20" spans="1:13" ht="15" customHeight="1">
      <c r="A20" s="49">
        <f t="shared" si="0"/>
        <v>17</v>
      </c>
      <c r="B20" s="54"/>
      <c r="C20" s="50"/>
      <c r="D20" s="55"/>
      <c r="E20" s="54"/>
      <c r="F20" s="54"/>
      <c r="G20" s="54"/>
      <c r="H20" s="54"/>
      <c r="I20" s="56"/>
      <c r="J20" s="55"/>
      <c r="K20" s="49"/>
      <c r="L20" s="54"/>
      <c r="M20" s="53"/>
    </row>
    <row r="21" spans="1:13" ht="15" customHeight="1">
      <c r="A21" s="49">
        <f t="shared" si="0"/>
        <v>18</v>
      </c>
      <c r="B21" s="54"/>
      <c r="C21" s="50"/>
      <c r="D21" s="55"/>
      <c r="E21" s="54"/>
      <c r="F21" s="54"/>
      <c r="G21" s="54"/>
      <c r="H21" s="54"/>
      <c r="I21" s="56"/>
      <c r="J21" s="55"/>
      <c r="K21" s="49"/>
      <c r="L21" s="54"/>
      <c r="M21" s="53"/>
    </row>
    <row r="22" spans="1:13" ht="15" customHeight="1">
      <c r="A22" s="49">
        <f t="shared" si="0"/>
        <v>19</v>
      </c>
      <c r="B22" s="54"/>
      <c r="C22" s="50"/>
      <c r="D22" s="55"/>
      <c r="E22" s="54"/>
      <c r="F22" s="54"/>
      <c r="G22" s="54"/>
      <c r="H22" s="54"/>
      <c r="I22" s="56"/>
      <c r="J22" s="55"/>
      <c r="K22" s="49"/>
      <c r="L22" s="54"/>
      <c r="M22" s="57"/>
    </row>
    <row r="23" spans="1:13" ht="18" customHeight="1">
      <c r="A23" s="14"/>
      <c r="C23" s="27" t="s">
        <v>2</v>
      </c>
      <c r="E23" s="13">
        <f>SUM(E4:E22)</f>
        <v>0</v>
      </c>
      <c r="F23" s="13">
        <f>SUM(F4:F22)</f>
        <v>0</v>
      </c>
      <c r="G23" s="13">
        <f>SUM(G4:G22)</f>
        <v>0</v>
      </c>
      <c r="H23" s="13">
        <f>SUM(H4:H22)</f>
        <v>0</v>
      </c>
      <c r="M23" s="19">
        <f>SUM(M4:M22)</f>
        <v>0</v>
      </c>
    </row>
    <row r="24" spans="1:13" ht="15">
      <c r="A24" s="30" t="s">
        <v>48</v>
      </c>
      <c r="B24" s="31"/>
      <c r="J24" s="89" t="s">
        <v>23</v>
      </c>
      <c r="K24" s="90"/>
      <c r="L24" s="90"/>
      <c r="M24" s="91"/>
    </row>
    <row r="25" spans="1:13" ht="15">
      <c r="A25" s="30" t="s">
        <v>41</v>
      </c>
      <c r="B25" s="31"/>
      <c r="C25" s="32"/>
      <c r="J25" s="15"/>
      <c r="K25" s="58" t="s">
        <v>17</v>
      </c>
      <c r="L25" s="24" t="s">
        <v>54</v>
      </c>
      <c r="M25" s="19">
        <f>SUMIF($K$4:$K22,L25,M$4:M$22)</f>
        <v>0</v>
      </c>
    </row>
    <row r="26" spans="1:13" ht="15.75" customHeight="1">
      <c r="A26" s="48" t="s">
        <v>49</v>
      </c>
      <c r="B26" s="35"/>
      <c r="J26" s="15"/>
      <c r="K26" s="58" t="s">
        <v>17</v>
      </c>
      <c r="L26" s="24" t="s">
        <v>15</v>
      </c>
      <c r="M26" s="19">
        <f>SUMIF($K$4:$K23,L26,M$4:M$22)</f>
        <v>0</v>
      </c>
    </row>
    <row r="27" spans="1:13" ht="15">
      <c r="A27" s="14" t="s">
        <v>19</v>
      </c>
      <c r="B27" s="26"/>
      <c r="C27" s="33" t="s">
        <v>20</v>
      </c>
      <c r="D27" s="26"/>
      <c r="J27" s="15"/>
      <c r="K27" s="58" t="s">
        <v>17</v>
      </c>
      <c r="L27" s="24" t="s">
        <v>16</v>
      </c>
      <c r="M27" s="19">
        <f>SUMIF($K$4:$K23,L27,M$4:M$22)</f>
        <v>0</v>
      </c>
    </row>
    <row r="28" spans="1:13" ht="14.25" customHeight="1" thickBot="1">
      <c r="A28" s="14"/>
      <c r="B28" s="16"/>
      <c r="C28" s="29"/>
      <c r="J28" s="15"/>
      <c r="L28" s="15"/>
      <c r="M28" s="25">
        <f>SUM(M25:M27)</f>
        <v>0</v>
      </c>
    </row>
    <row r="29" spans="1:13" ht="15" customHeight="1" thickTop="1">
      <c r="A29" s="64" t="s">
        <v>53</v>
      </c>
      <c r="B29" s="65"/>
      <c r="C29" s="65"/>
      <c r="D29" s="65"/>
      <c r="E29" s="65"/>
      <c r="F29" s="65"/>
      <c r="G29" s="65"/>
      <c r="H29" s="66"/>
      <c r="J29" s="23" t="s">
        <v>21</v>
      </c>
      <c r="L29" s="21">
        <f>IF(G23&gt;=H23,0.3,0.35)</f>
        <v>0.3</v>
      </c>
      <c r="M29" s="18">
        <f>M28*$L$29</f>
        <v>0</v>
      </c>
    </row>
    <row r="30" spans="1:12" ht="15" customHeight="1">
      <c r="A30" s="67" t="s">
        <v>43</v>
      </c>
      <c r="B30" s="68"/>
      <c r="C30" s="61" t="s">
        <v>44</v>
      </c>
      <c r="D30" s="61"/>
      <c r="E30" s="61"/>
      <c r="F30" s="61"/>
      <c r="G30" s="61"/>
      <c r="H30" s="62"/>
      <c r="J30" s="23"/>
      <c r="L30" s="21"/>
    </row>
    <row r="31" spans="1:13" ht="15" customHeight="1" thickBot="1">
      <c r="A31" s="63" t="s">
        <v>57</v>
      </c>
      <c r="B31" s="61"/>
      <c r="C31" s="61"/>
      <c r="D31" s="61"/>
      <c r="E31" s="61"/>
      <c r="F31" s="61"/>
      <c r="G31" s="61"/>
      <c r="H31" s="62"/>
      <c r="J31" s="23" t="s">
        <v>22</v>
      </c>
      <c r="M31" s="22">
        <f>SUM(M28:M29)</f>
        <v>0</v>
      </c>
    </row>
    <row r="32" spans="1:13" ht="15.75" thickBot="1" thickTop="1">
      <c r="A32" s="59" t="s">
        <v>45</v>
      </c>
      <c r="B32" s="60"/>
      <c r="C32" s="60"/>
      <c r="D32" s="60"/>
      <c r="E32" s="60"/>
      <c r="F32" s="60"/>
      <c r="G32" s="60"/>
      <c r="H32" s="34"/>
      <c r="J32" s="23"/>
      <c r="M32" s="19"/>
    </row>
    <row r="33" spans="10:13" ht="15" thickTop="1">
      <c r="J33" s="11" t="s">
        <v>24</v>
      </c>
      <c r="L33" s="20"/>
      <c r="M33" s="18" t="e">
        <f>M31/F23</f>
        <v>#DIV/0!</v>
      </c>
    </row>
    <row r="36" ht="15">
      <c r="A36" s="11" t="s">
        <v>47</v>
      </c>
    </row>
    <row r="37" spans="1:6" ht="15">
      <c r="A37" s="36" t="s">
        <v>46</v>
      </c>
      <c r="B37" s="37"/>
      <c r="C37" s="37"/>
      <c r="D37" s="38"/>
      <c r="E37" s="37"/>
      <c r="F37" s="39"/>
    </row>
    <row r="38" spans="1:6" ht="15">
      <c r="A38" s="40" t="s">
        <v>29</v>
      </c>
      <c r="B38" s="41"/>
      <c r="C38" s="41"/>
      <c r="D38" s="42"/>
      <c r="E38" s="41"/>
      <c r="F38" s="43"/>
    </row>
    <row r="39" spans="1:6" ht="15">
      <c r="A39" s="40" t="s">
        <v>30</v>
      </c>
      <c r="B39" s="41"/>
      <c r="C39" s="41"/>
      <c r="D39" s="42"/>
      <c r="E39" s="41"/>
      <c r="F39" s="43"/>
    </row>
    <row r="40" spans="1:6" ht="15">
      <c r="A40" s="40" t="s">
        <v>36</v>
      </c>
      <c r="B40" s="41"/>
      <c r="C40" s="41"/>
      <c r="D40" s="42"/>
      <c r="E40" s="41"/>
      <c r="F40" s="43"/>
    </row>
    <row r="41" spans="1:6" ht="15">
      <c r="A41" s="40" t="s">
        <v>39</v>
      </c>
      <c r="B41" s="41"/>
      <c r="C41" s="41"/>
      <c r="D41" s="42"/>
      <c r="E41" s="41"/>
      <c r="F41" s="43"/>
    </row>
    <row r="42" spans="1:6" ht="15">
      <c r="A42" s="40" t="s">
        <v>35</v>
      </c>
      <c r="B42" s="41"/>
      <c r="C42" s="41"/>
      <c r="D42" s="42"/>
      <c r="E42" s="41"/>
      <c r="F42" s="43"/>
    </row>
    <row r="43" spans="1:6" ht="15">
      <c r="A43" s="40" t="s">
        <v>31</v>
      </c>
      <c r="B43" s="41"/>
      <c r="C43" s="41"/>
      <c r="D43" s="42"/>
      <c r="E43" s="41"/>
      <c r="F43" s="43"/>
    </row>
    <row r="44" spans="1:6" ht="15">
      <c r="A44" s="40" t="s">
        <v>32</v>
      </c>
      <c r="B44" s="41"/>
      <c r="C44" s="41"/>
      <c r="D44" s="42"/>
      <c r="E44" s="41"/>
      <c r="F44" s="43"/>
    </row>
    <row r="45" spans="1:6" ht="15">
      <c r="A45" s="40" t="s">
        <v>33</v>
      </c>
      <c r="B45" s="41"/>
      <c r="C45" s="41"/>
      <c r="D45" s="42"/>
      <c r="E45" s="41"/>
      <c r="F45" s="43"/>
    </row>
    <row r="46" spans="1:6" ht="15">
      <c r="A46" s="40" t="s">
        <v>34</v>
      </c>
      <c r="B46" s="41"/>
      <c r="C46" s="41"/>
      <c r="D46" s="42"/>
      <c r="E46" s="41"/>
      <c r="F46" s="43"/>
    </row>
    <row r="47" spans="1:6" ht="15">
      <c r="A47" s="40" t="s">
        <v>37</v>
      </c>
      <c r="B47" s="41"/>
      <c r="C47" s="41"/>
      <c r="D47" s="42"/>
      <c r="E47" s="41"/>
      <c r="F47" s="43"/>
    </row>
    <row r="48" spans="1:6" ht="15">
      <c r="A48" s="40" t="s">
        <v>38</v>
      </c>
      <c r="B48" s="41"/>
      <c r="C48" s="41"/>
      <c r="D48" s="42"/>
      <c r="E48" s="41"/>
      <c r="F48" s="43"/>
    </row>
    <row r="49" spans="1:6" ht="15">
      <c r="A49" s="44" t="s">
        <v>28</v>
      </c>
      <c r="B49" s="45"/>
      <c r="C49" s="45"/>
      <c r="D49" s="46"/>
      <c r="E49" s="45"/>
      <c r="F49" s="47"/>
    </row>
  </sheetData>
  <sheetProtection selectLockedCells="1"/>
  <mergeCells count="21">
    <mergeCell ref="M1:M3"/>
    <mergeCell ref="C1:C3"/>
    <mergeCell ref="J24:M24"/>
    <mergeCell ref="B1:B3"/>
    <mergeCell ref="F2:F3"/>
    <mergeCell ref="G2:G3"/>
    <mergeCell ref="G1:I1"/>
    <mergeCell ref="E1:F1"/>
    <mergeCell ref="E2:E3"/>
    <mergeCell ref="D1:D3"/>
    <mergeCell ref="A1:A3"/>
    <mergeCell ref="K1:K3"/>
    <mergeCell ref="J1:J3"/>
    <mergeCell ref="L1:L3"/>
    <mergeCell ref="H2:H3"/>
    <mergeCell ref="I2:I3"/>
    <mergeCell ref="A32:G32"/>
    <mergeCell ref="C30:H30"/>
    <mergeCell ref="A31:H31"/>
    <mergeCell ref="A29:H29"/>
    <mergeCell ref="A30:B30"/>
  </mergeCells>
  <dataValidations count="3">
    <dataValidation type="list" allowBlank="1" showInputMessage="1" showErrorMessage="1" sqref="K4:K22">
      <formula1>"Personnel, Support, Special"</formula1>
    </dataValidation>
    <dataValidation type="list" allowBlank="1" showInputMessage="1" showErrorMessage="1" sqref="C4:C22">
      <formula1>$A$38:$A$49</formula1>
    </dataValidation>
    <dataValidation type="list" showInputMessage="1" showErrorMessage="1" sqref="B26">
      <formula1>"Auto Renewal, Amendment,New Lease Same Location,Exercise Option,New Lease Relocate"</formula1>
    </dataValidation>
  </dataValidations>
  <printOptions horizontalCentered="1"/>
  <pageMargins left="0.25" right="0.25" top="0.75" bottom="0.75" header="0.5" footer="0.5"/>
  <pageSetup fitToHeight="0" fitToWidth="1" horizontalDpi="600" verticalDpi="600" orientation="landscape" scale="74" r:id="rId3"/>
  <headerFooter alignWithMargins="0">
    <oddHeader>&amp;C&amp;"Arial MT,Bold"OFFICE SPACE QUESTIONNAIRE - &amp;A&amp;RDGS Form # 50-505</oddHeader>
    <oddFooter>&amp;C&amp;"Arial MT,Bold"&amp;10- &amp;P -</oddFooter>
  </headerFooter>
  <rowBreaks count="1" manualBreakCount="1">
    <brk id="3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SheetLayoutView="100" workbookViewId="0" topLeftCell="A1">
      <selection activeCell="C7" sqref="C7"/>
    </sheetView>
  </sheetViews>
  <sheetFormatPr defaultColWidth="8.88671875" defaultRowHeight="15"/>
  <cols>
    <col min="1" max="1" width="20.10546875" style="1" customWidth="1"/>
    <col min="2" max="6" width="9.77734375" style="1" customWidth="1"/>
    <col min="7" max="7" width="3.77734375" style="1" customWidth="1"/>
    <col min="8" max="16384" width="8.88671875" style="1" customWidth="1"/>
  </cols>
  <sheetData>
    <row r="2" ht="12.75">
      <c r="A2" s="28" t="s">
        <v>40</v>
      </c>
    </row>
    <row r="4" spans="1:2" ht="12.75">
      <c r="A4" s="1" t="s">
        <v>3</v>
      </c>
      <c r="B4" s="1">
        <f>'OSQ Detail'!F23</f>
        <v>0</v>
      </c>
    </row>
    <row r="6" spans="2:6" ht="15" customHeight="1">
      <c r="B6" s="99" t="s">
        <v>26</v>
      </c>
      <c r="C6" s="2" t="s">
        <v>6</v>
      </c>
      <c r="D6" s="99" t="s">
        <v>4</v>
      </c>
      <c r="E6" s="99" t="s">
        <v>5</v>
      </c>
      <c r="F6" s="99" t="s">
        <v>25</v>
      </c>
    </row>
    <row r="7" spans="1:6" ht="12.75">
      <c r="A7" s="3" t="s">
        <v>9</v>
      </c>
      <c r="B7" s="100"/>
      <c r="C7" s="4">
        <f>'OSQ Detail'!L29</f>
        <v>0.3</v>
      </c>
      <c r="D7" s="100"/>
      <c r="E7" s="100"/>
      <c r="F7" s="100"/>
    </row>
    <row r="8" spans="1:6" ht="12.75">
      <c r="A8" s="1" t="s">
        <v>55</v>
      </c>
      <c r="B8" s="5">
        <f>'OSQ Detail'!M25</f>
        <v>0</v>
      </c>
      <c r="C8" s="5">
        <f>B8*C$7</f>
        <v>0</v>
      </c>
      <c r="D8" s="5">
        <f>C8+B8</f>
        <v>0</v>
      </c>
      <c r="E8" s="6" t="e">
        <f>D8/D$11</f>
        <v>#DIV/0!</v>
      </c>
      <c r="F8" s="7" t="e">
        <f>D8/$B$4</f>
        <v>#DIV/0!</v>
      </c>
    </row>
    <row r="9" spans="1:6" ht="12.75">
      <c r="A9" s="1" t="s">
        <v>15</v>
      </c>
      <c r="B9" s="5">
        <f>'OSQ Detail'!M26</f>
        <v>0</v>
      </c>
      <c r="C9" s="5">
        <f>B9*C$7</f>
        <v>0</v>
      </c>
      <c r="D9" s="5">
        <f>C9+B9</f>
        <v>0</v>
      </c>
      <c r="E9" s="6" t="e">
        <f>D9/D$11</f>
        <v>#DIV/0!</v>
      </c>
      <c r="F9" s="7" t="e">
        <f>D9/$B$4</f>
        <v>#DIV/0!</v>
      </c>
    </row>
    <row r="10" spans="1:6" ht="12.75">
      <c r="A10" s="1" t="s">
        <v>16</v>
      </c>
      <c r="B10" s="5">
        <f>'OSQ Detail'!M27</f>
        <v>0</v>
      </c>
      <c r="C10" s="5">
        <f>B10*C$7</f>
        <v>0</v>
      </c>
      <c r="D10" s="5">
        <f>C10+B10</f>
        <v>0</v>
      </c>
      <c r="E10" s="6" t="e">
        <f>D10/D$11</f>
        <v>#DIV/0!</v>
      </c>
      <c r="F10" s="7" t="e">
        <f>D10/$B$4</f>
        <v>#DIV/0!</v>
      </c>
    </row>
    <row r="11" spans="2:6" ht="13.5" thickBot="1">
      <c r="B11" s="8">
        <f>SUM(B8:B10)</f>
        <v>0</v>
      </c>
      <c r="C11" s="8">
        <f>SUM(C8:C10)</f>
        <v>0</v>
      </c>
      <c r="D11" s="8">
        <f>SUM(D8:D10)</f>
        <v>0</v>
      </c>
      <c r="E11" s="9" t="e">
        <f>D11/D$11</f>
        <v>#DIV/0!</v>
      </c>
      <c r="F11" s="10" t="e">
        <f>SUM(F8:F10)</f>
        <v>#DIV/0!</v>
      </c>
    </row>
    <row r="12" ht="13.5" thickTop="1"/>
    <row r="14" spans="1:6" ht="12.75">
      <c r="A14" s="1" t="s">
        <v>7</v>
      </c>
      <c r="F14" s="7" t="e">
        <f>F8+F9</f>
        <v>#DIV/0!</v>
      </c>
    </row>
    <row r="15" ht="12.75">
      <c r="A15" s="1" t="s">
        <v>56</v>
      </c>
    </row>
  </sheetData>
  <mergeCells count="4">
    <mergeCell ref="D6:D7"/>
    <mergeCell ref="E6:E7"/>
    <mergeCell ref="F6:F7"/>
    <mergeCell ref="B6:B7"/>
  </mergeCells>
  <printOptions horizontalCentered="1"/>
  <pageMargins left="0.25" right="0.25" top="0.75" bottom="1" header="0.5" footer="0.5"/>
  <pageSetup fitToHeight="0" fitToWidth="1" horizontalDpi="600" verticalDpi="600" orientation="landscape" r:id="rId1"/>
  <headerFooter alignWithMargins="0">
    <oddHeader>&amp;C&amp;"Arial MT,Bold"OFFICE SPACE QUESTIONNAIRE - &amp;A</oddHeader>
    <oddFooter>&amp;C&amp;"Arial MT,Bold"&amp;10- &amp;P -&amp;R&amp;"Arial MT,Bold"&amp;10&amp;D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lyonsvb</cp:lastModifiedBy>
  <cp:lastPrinted>2006-09-13T13:59:28Z</cp:lastPrinted>
  <dcterms:created xsi:type="dcterms:W3CDTF">2000-12-04T19:20:25Z</dcterms:created>
  <dcterms:modified xsi:type="dcterms:W3CDTF">2006-12-04T19:48:50Z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-1171848958</vt:i4>
  </property>
  <property fmtid="{D5CDD505-2E9C-101B-9397-08002B2CF9AE}" pid="3" name="_EmailSubject">
    <vt:lpwstr>Here you go.</vt:lpwstr>
  </property>
  <property fmtid="{D5CDD505-2E9C-101B-9397-08002B2CF9AE}" pid="4" name="_AuthorEmail">
    <vt:lpwstr>Robert.Gluck@dgs.virginia.gov</vt:lpwstr>
  </property>
  <property fmtid="{D5CDD505-2E9C-101B-9397-08002B2CF9AE}" pid="5" name="_AuthorEmailDisplayName">
    <vt:lpwstr>Robert Gluck</vt:lpwstr>
  </property>
  <property fmtid="{D5CDD505-2E9C-101B-9397-08002B2CF9AE}" pid="6" name="_PreviousAdHocReviewCycleID">
    <vt:i4>-1331289997</vt:i4>
  </property>
  <property fmtid="{D5CDD505-2E9C-101B-9397-08002B2CF9AE}" pid="7" name="_ReviewingToolsShownOnce">
    <vt:lpwstr/>
  </property>
</Properties>
</file>